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iac.nas.gatech.edu\dselman6\Budget tools\"/>
    </mc:Choice>
  </mc:AlternateContent>
  <bookViews>
    <workbookView xWindow="3060" yWindow="30" windowWidth="19320" windowHeight="12240"/>
  </bookViews>
  <sheets>
    <sheet name="Budget Worksheet - NSF04" sheetId="1" r:id="rId1"/>
    <sheet name="Travel " sheetId="2" r:id="rId2"/>
  </sheets>
  <definedNames>
    <definedName name="_xlnm.Print_Area" localSheetId="0">'Budget Worksheet - NSF04'!$A$1:$I$52</definedName>
  </definedNames>
  <calcPr calcId="152511"/>
</workbook>
</file>

<file path=xl/calcChain.xml><?xml version="1.0" encoding="utf-8"?>
<calcChain xmlns="http://schemas.openxmlformats.org/spreadsheetml/2006/main">
  <c r="D40" i="1" l="1"/>
  <c r="C40" i="1"/>
  <c r="B40" i="1"/>
  <c r="D45" i="1"/>
  <c r="B45" i="1"/>
  <c r="B47" i="1"/>
  <c r="D47" i="1"/>
  <c r="C45" i="1"/>
  <c r="C47" i="1"/>
  <c r="E33" i="1"/>
  <c r="D33" i="1"/>
  <c r="C33" i="1"/>
  <c r="B33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3" i="1"/>
  <c r="D26" i="1"/>
  <c r="D27" i="1"/>
  <c r="D29" i="1"/>
  <c r="A50" i="1"/>
  <c r="B50" i="1" s="1"/>
  <c r="D50" i="1"/>
  <c r="D52" i="1" s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3" i="1"/>
  <c r="C26" i="1"/>
  <c r="C27" i="1"/>
  <c r="C29" i="1"/>
  <c r="B8" i="1"/>
  <c r="B9" i="1"/>
  <c r="B10" i="1"/>
  <c r="B11" i="1"/>
  <c r="B12" i="1"/>
  <c r="B14" i="1"/>
  <c r="B15" i="1"/>
  <c r="B16" i="1"/>
  <c r="B17" i="1"/>
  <c r="B18" i="1"/>
  <c r="B19" i="1"/>
  <c r="B20" i="1"/>
  <c r="B21" i="1"/>
  <c r="B23" i="1"/>
  <c r="B26" i="1"/>
  <c r="B27" i="1"/>
  <c r="B29" i="1"/>
  <c r="E18" i="2"/>
  <c r="I18" i="2"/>
  <c r="H61" i="2"/>
  <c r="G61" i="2"/>
  <c r="F61" i="2"/>
  <c r="E61" i="2"/>
  <c r="I61" i="2"/>
  <c r="A61" i="2"/>
  <c r="H60" i="2"/>
  <c r="G60" i="2"/>
  <c r="F60" i="2"/>
  <c r="E60" i="2"/>
  <c r="I60" i="2"/>
  <c r="A60" i="2"/>
  <c r="H59" i="2"/>
  <c r="G59" i="2"/>
  <c r="F59" i="2"/>
  <c r="E59" i="2"/>
  <c r="I59" i="2"/>
  <c r="A59" i="2"/>
  <c r="H58" i="2"/>
  <c r="G58" i="2"/>
  <c r="F58" i="2"/>
  <c r="E58" i="2"/>
  <c r="I58" i="2"/>
  <c r="A58" i="2"/>
  <c r="H40" i="2"/>
  <c r="G40" i="2"/>
  <c r="F40" i="2"/>
  <c r="E40" i="2"/>
  <c r="I40" i="2"/>
  <c r="A40" i="2"/>
  <c r="H39" i="2"/>
  <c r="G39" i="2"/>
  <c r="F39" i="2"/>
  <c r="E39" i="2"/>
  <c r="I39" i="2"/>
  <c r="A39" i="2"/>
  <c r="H38" i="2"/>
  <c r="G38" i="2"/>
  <c r="F38" i="2"/>
  <c r="E38" i="2"/>
  <c r="I38" i="2"/>
  <c r="A38" i="2"/>
  <c r="H37" i="2"/>
  <c r="G37" i="2"/>
  <c r="F37" i="2"/>
  <c r="E37" i="2"/>
  <c r="I37" i="2"/>
  <c r="A37" i="2"/>
  <c r="H18" i="2"/>
  <c r="G18" i="2"/>
  <c r="F18" i="2"/>
  <c r="A18" i="2"/>
  <c r="H17" i="2"/>
  <c r="G17" i="2"/>
  <c r="F17" i="2"/>
  <c r="E17" i="2"/>
  <c r="I17" i="2"/>
  <c r="A17" i="2"/>
  <c r="H16" i="2"/>
  <c r="G16" i="2"/>
  <c r="F16" i="2"/>
  <c r="E16" i="2"/>
  <c r="I16" i="2"/>
  <c r="A16" i="2"/>
  <c r="H15" i="2"/>
  <c r="G15" i="2"/>
  <c r="F15" i="2"/>
  <c r="E15" i="2"/>
  <c r="I15" i="2"/>
  <c r="A15" i="2"/>
  <c r="I19" i="2"/>
  <c r="I41" i="2"/>
  <c r="I62" i="2"/>
  <c r="E41" i="1"/>
  <c r="E40" i="1"/>
  <c r="E39" i="1"/>
  <c r="E38" i="1"/>
  <c r="E35" i="1"/>
  <c r="E31" i="1"/>
  <c r="E8" i="1"/>
  <c r="E14" i="1"/>
  <c r="E9" i="1"/>
  <c r="E10" i="1"/>
  <c r="E11" i="1"/>
  <c r="E45" i="1"/>
  <c r="E15" i="1"/>
  <c r="E16" i="1"/>
  <c r="E19" i="1"/>
  <c r="E20" i="1"/>
  <c r="E18" i="1"/>
  <c r="E17" i="1"/>
  <c r="E12" i="1"/>
  <c r="E21" i="1"/>
  <c r="E26" i="1"/>
  <c r="E27" i="1"/>
  <c r="E23" i="1"/>
  <c r="E29" i="1"/>
  <c r="E47" i="1"/>
  <c r="B52" i="1" l="1"/>
  <c r="E52" i="1" s="1"/>
  <c r="E50" i="1"/>
  <c r="C50" i="1"/>
  <c r="C52" i="1" s="1"/>
</calcChain>
</file>

<file path=xl/sharedStrings.xml><?xml version="1.0" encoding="utf-8"?>
<sst xmlns="http://schemas.openxmlformats.org/spreadsheetml/2006/main" count="131" uniqueCount="70">
  <si>
    <t>Title:</t>
  </si>
  <si>
    <t>Estimated Start Date:</t>
  </si>
  <si>
    <t>Sponsor:</t>
  </si>
  <si>
    <t>Year 1</t>
  </si>
  <si>
    <t>Year 2</t>
  </si>
  <si>
    <t>Year 3</t>
  </si>
  <si>
    <t>Total</t>
  </si>
  <si>
    <t>PERSONAL SERVICES</t>
  </si>
  <si>
    <t>Faculty</t>
  </si>
  <si>
    <t>Total Senior Personnel</t>
  </si>
  <si>
    <t>Secretarial</t>
  </si>
  <si>
    <t>Total Other Personnel</t>
  </si>
  <si>
    <t>Total Personal Services</t>
  </si>
  <si>
    <t>FRINGE</t>
  </si>
  <si>
    <t>Total P.S. &amp; Fringe</t>
  </si>
  <si>
    <t>EQUIPMENT</t>
  </si>
  <si>
    <t>TRAVEL</t>
  </si>
  <si>
    <t>OTHER DIRECT COSTS</t>
  </si>
  <si>
    <t>Materials &amp; Supplies</t>
  </si>
  <si>
    <t>Publication Costs</t>
  </si>
  <si>
    <t>Total Other Direct</t>
  </si>
  <si>
    <t>TOTAL DIRECT COSTS</t>
  </si>
  <si>
    <t>INDIRECT</t>
  </si>
  <si>
    <t>TOTAL DIRECT &amp; INDIRECT</t>
  </si>
  <si>
    <t>Salary</t>
  </si>
  <si>
    <t>Yr 1</t>
  </si>
  <si>
    <t>Yr 2</t>
  </si>
  <si>
    <t>Yr 3</t>
  </si>
  <si>
    <t>MONTHS</t>
  </si>
  <si>
    <t>Post Doc</t>
  </si>
  <si>
    <t>Research Scientist</t>
  </si>
  <si>
    <t>TBA-mo</t>
  </si>
  <si>
    <t>Consulting</t>
  </si>
  <si>
    <t>GRAs @ 50%</t>
  </si>
  <si>
    <t>GRAs @ 45%</t>
  </si>
  <si>
    <t>GRA @ 33%</t>
  </si>
  <si>
    <t>PARTICIPANT SUPPORT</t>
  </si>
  <si>
    <t>NSF, NEH, NIH (grants)</t>
  </si>
  <si>
    <t>Army, ONR, AFOSR</t>
  </si>
  <si>
    <t>Industry</t>
  </si>
  <si>
    <t>Instruction</t>
  </si>
  <si>
    <t>Special Sponsored Activity</t>
  </si>
  <si>
    <t>Sub Award (over first 25K)</t>
  </si>
  <si>
    <t>Sub Award (first 25K)</t>
  </si>
  <si>
    <t>Travel Justification</t>
  </si>
  <si>
    <t>Rates</t>
  </si>
  <si>
    <t>Trip 1</t>
  </si>
  <si>
    <t>Trip 2</t>
  </si>
  <si>
    <t>Trip 3</t>
  </si>
  <si>
    <t>Trip 4</t>
  </si>
  <si>
    <t>Airfare (round trip)</t>
  </si>
  <si>
    <t>Lodging ($/day)</t>
  </si>
  <si>
    <t>Per Diem ($/day)</t>
  </si>
  <si>
    <t>Transportation ($/day)</t>
  </si>
  <si>
    <t>Airport Parking ($/day)</t>
  </si>
  <si>
    <t>No. of</t>
  </si>
  <si>
    <t xml:space="preserve">No. of </t>
  </si>
  <si>
    <t>Per</t>
  </si>
  <si>
    <t>Trans-</t>
  </si>
  <si>
    <t>Description</t>
  </si>
  <si>
    <t>Trips</t>
  </si>
  <si>
    <t>Days</t>
  </si>
  <si>
    <t>Persons</t>
  </si>
  <si>
    <t>Airfare</t>
  </si>
  <si>
    <t>Lodging</t>
  </si>
  <si>
    <t>Diem</t>
  </si>
  <si>
    <t>portation</t>
  </si>
  <si>
    <t xml:space="preserve">Total Travel per Year = </t>
  </si>
  <si>
    <t>****REGISTRATION/CONFERENCE FEES NEED TO BE INCLUDED IN M&amp;S***</t>
  </si>
  <si>
    <t>GRA Tuition $1608/mo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</si>
</sst>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9">
    <font>
      <sz val="10"/>
      <name val="Geneva"/>
    </font>
    <font>
      <u/>
      <sz val="10"/>
      <name val="Geneva"/>
    </font>
    <font>
      <sz val="8"/>
      <name val="Geneva"/>
    </font>
    <font>
      <sz val="10"/>
      <color rgb="FFFF0000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b/>
      <sz val="12"/>
      <color rgb="FFFF0000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5" fontId="0" fillId="0" borderId="0" xfId="0" applyNumberFormat="1"/>
    <xf numFmtId="14" fontId="0" fillId="0" borderId="0" xfId="0" applyNumberFormat="1"/>
    <xf numFmtId="37" fontId="0" fillId="0" borderId="0" xfId="0" applyNumberFormat="1"/>
    <xf numFmtId="37" fontId="3" fillId="0" borderId="0" xfId="0" applyNumberFormat="1" applyFont="1" applyFill="1"/>
    <xf numFmtId="0" fontId="3" fillId="0" borderId="0" xfId="0" applyFont="1" applyFill="1"/>
    <xf numFmtId="5" fontId="0" fillId="2" borderId="0" xfId="0" applyNumberFormat="1" applyFill="1"/>
    <xf numFmtId="37" fontId="0" fillId="2" borderId="0" xfId="0" applyNumberFormat="1" applyFont="1" applyFill="1"/>
    <xf numFmtId="0" fontId="0" fillId="2" borderId="0" xfId="0" applyFont="1" applyFill="1"/>
    <xf numFmtId="10" fontId="0" fillId="0" borderId="0" xfId="0" applyNumberFormat="1"/>
    <xf numFmtId="164" fontId="0" fillId="0" borderId="0" xfId="0" applyNumberFormat="1"/>
    <xf numFmtId="0" fontId="6" fillId="0" borderId="0" xfId="2" applyFont="1" applyFill="1"/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0" fillId="0" borderId="3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4" fillId="0" borderId="4" xfId="2" applyFont="1" applyFill="1" applyBorder="1"/>
    <xf numFmtId="6" fontId="4" fillId="0" borderId="5" xfId="2" applyNumberFormat="1" applyFont="1" applyFill="1" applyBorder="1"/>
    <xf numFmtId="165" fontId="4" fillId="0" borderId="6" xfId="1" applyNumberFormat="1" applyFont="1" applyFill="1" applyBorder="1"/>
    <xf numFmtId="0" fontId="4" fillId="0" borderId="0" xfId="2" applyFont="1" applyFill="1" applyBorder="1"/>
    <xf numFmtId="166" fontId="4" fillId="0" borderId="0" xfId="2" applyNumberFormat="1" applyFont="1" applyFill="1" applyBorder="1"/>
    <xf numFmtId="0" fontId="4" fillId="0" borderId="7" xfId="2" applyFont="1" applyFill="1" applyBorder="1"/>
    <xf numFmtId="6" fontId="4" fillId="0" borderId="0" xfId="2" applyNumberFormat="1" applyFont="1" applyFill="1" applyBorder="1"/>
    <xf numFmtId="0" fontId="4" fillId="0" borderId="8" xfId="2" applyFont="1" applyFill="1" applyBorder="1"/>
    <xf numFmtId="6" fontId="4" fillId="0" borderId="9" xfId="2" applyNumberFormat="1" applyFont="1" applyFill="1" applyBorder="1"/>
    <xf numFmtId="165" fontId="4" fillId="0" borderId="10" xfId="1" applyNumberFormat="1" applyFont="1" applyFill="1" applyBorder="1"/>
    <xf numFmtId="0" fontId="6" fillId="0" borderId="5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11" xfId="2" applyFont="1" applyFill="1" applyBorder="1"/>
    <xf numFmtId="0" fontId="6" fillId="0" borderId="8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0" fillId="0" borderId="4" xfId="2" applyFont="1" applyFill="1" applyBorder="1"/>
    <xf numFmtId="0" fontId="4" fillId="0" borderId="5" xfId="2" applyFont="1" applyFill="1" applyBorder="1" applyAlignment="1">
      <alignment horizontal="center"/>
    </xf>
    <xf numFmtId="165" fontId="4" fillId="0" borderId="5" xfId="1" applyNumberFormat="1" applyFont="1" applyFill="1" applyBorder="1"/>
    <xf numFmtId="165" fontId="4" fillId="0" borderId="11" xfId="1" applyNumberFormat="1" applyFont="1" applyFill="1" applyBorder="1"/>
    <xf numFmtId="0" fontId="0" fillId="0" borderId="7" xfId="2" applyFont="1" applyFill="1" applyBorder="1"/>
    <xf numFmtId="0" fontId="4" fillId="0" borderId="0" xfId="2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13" xfId="1" applyNumberFormat="1" applyFont="1" applyFill="1" applyBorder="1"/>
    <xf numFmtId="0" fontId="4" fillId="0" borderId="9" xfId="2" applyFont="1" applyFill="1" applyBorder="1" applyAlignment="1">
      <alignment horizontal="center"/>
    </xf>
    <xf numFmtId="165" fontId="4" fillId="0" borderId="9" xfId="1" applyNumberFormat="1" applyFont="1" applyFill="1" applyBorder="1"/>
    <xf numFmtId="165" fontId="4" fillId="0" borderId="12" xfId="1" applyNumberFormat="1" applyFont="1" applyFill="1" applyBorder="1"/>
    <xf numFmtId="0" fontId="4" fillId="0" borderId="9" xfId="2" applyFont="1" applyFill="1" applyBorder="1"/>
    <xf numFmtId="0" fontId="6" fillId="0" borderId="9" xfId="2" applyFont="1" applyFill="1" applyBorder="1" applyAlignment="1">
      <alignment horizontal="right"/>
    </xf>
    <xf numFmtId="165" fontId="6" fillId="0" borderId="12" xfId="2" applyNumberFormat="1" applyFont="1" applyFill="1" applyBorder="1"/>
    <xf numFmtId="0" fontId="0" fillId="0" borderId="0" xfId="0" applyFill="1"/>
    <xf numFmtId="37" fontId="7" fillId="0" borderId="0" xfId="0" applyNumberFormat="1" applyFont="1" applyFill="1"/>
    <xf numFmtId="0" fontId="8" fillId="0" borderId="0" xfId="0" applyFont="1" applyFill="1"/>
    <xf numFmtId="0" fontId="0" fillId="0" borderId="0" xfId="2" applyFont="1" applyFill="1"/>
    <xf numFmtId="0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/>
    <xf numFmtId="37" fontId="7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6" fillId="0" borderId="0" xfId="2" applyFont="1" applyFill="1" applyBorder="1"/>
    <xf numFmtId="0" fontId="0" fillId="0" borderId="0" xfId="2" applyFont="1" applyFill="1" applyBorder="1"/>
    <xf numFmtId="0" fontId="0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Travel Justification1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2" workbookViewId="0">
      <selection activeCell="B57" sqref="B57"/>
    </sheetView>
  </sheetViews>
  <sheetFormatPr defaultColWidth="11.42578125" defaultRowHeight="12.75"/>
  <cols>
    <col min="1" max="1" width="19.7109375" customWidth="1"/>
    <col min="2" max="2" width="9" customWidth="1"/>
    <col min="3" max="3" width="9.140625" customWidth="1"/>
    <col min="4" max="4" width="8.42578125" customWidth="1"/>
    <col min="5" max="5" width="11.42578125" customWidth="1"/>
    <col min="6" max="6" width="9.140625" style="5" customWidth="1"/>
    <col min="7" max="7" width="6.85546875" customWidth="1"/>
    <col min="8" max="8" width="5.5703125" customWidth="1"/>
    <col min="9" max="9" width="6.42578125" customWidth="1"/>
  </cols>
  <sheetData>
    <row r="1" spans="1:9">
      <c r="A1" t="s">
        <v>0</v>
      </c>
    </row>
    <row r="2" spans="1:9">
      <c r="A2" t="s">
        <v>1</v>
      </c>
      <c r="B2" s="4"/>
    </row>
    <row r="3" spans="1:9">
      <c r="A3" t="s">
        <v>2</v>
      </c>
    </row>
    <row r="5" spans="1:9">
      <c r="B5" s="1" t="s">
        <v>3</v>
      </c>
      <c r="C5" s="1" t="s">
        <v>4</v>
      </c>
      <c r="D5" s="1" t="s">
        <v>5</v>
      </c>
      <c r="E5" s="1" t="s">
        <v>6</v>
      </c>
    </row>
    <row r="6" spans="1:9">
      <c r="A6" s="2" t="s">
        <v>7</v>
      </c>
      <c r="G6" t="s">
        <v>28</v>
      </c>
    </row>
    <row r="7" spans="1:9">
      <c r="F7" s="5" t="s">
        <v>24</v>
      </c>
      <c r="G7" t="s">
        <v>25</v>
      </c>
      <c r="H7" t="s">
        <v>26</v>
      </c>
      <c r="I7" t="s">
        <v>27</v>
      </c>
    </row>
    <row r="8" spans="1:9">
      <c r="A8" t="s">
        <v>8</v>
      </c>
      <c r="B8" s="3">
        <f>F8*G8</f>
        <v>0</v>
      </c>
      <c r="C8" s="3">
        <f>F8*H8*1.05</f>
        <v>0</v>
      </c>
      <c r="D8" s="3">
        <f>F8*I8*1.05*1.05</f>
        <v>0</v>
      </c>
      <c r="E8" s="3">
        <f>SUM(B8:D8)</f>
        <v>0</v>
      </c>
      <c r="F8" s="9">
        <v>0</v>
      </c>
      <c r="G8" s="10">
        <v>0</v>
      </c>
      <c r="H8" s="10">
        <v>0</v>
      </c>
      <c r="I8" s="10">
        <v>0</v>
      </c>
    </row>
    <row r="9" spans="1:9">
      <c r="A9" t="s">
        <v>8</v>
      </c>
      <c r="B9" s="3">
        <f>F9*G9</f>
        <v>0</v>
      </c>
      <c r="C9" s="3">
        <f>F9*H9*1.05</f>
        <v>0</v>
      </c>
      <c r="D9" s="3">
        <f>F9*I9*1.05*1.05</f>
        <v>0</v>
      </c>
      <c r="E9" s="3">
        <f>SUM(B9:D9)</f>
        <v>0</v>
      </c>
      <c r="F9" s="9">
        <v>0</v>
      </c>
      <c r="G9" s="10">
        <v>0</v>
      </c>
      <c r="H9" s="10">
        <v>0</v>
      </c>
      <c r="I9" s="10">
        <v>0</v>
      </c>
    </row>
    <row r="10" spans="1:9">
      <c r="A10" t="s">
        <v>8</v>
      </c>
      <c r="B10" s="3">
        <f>F10*G10</f>
        <v>0</v>
      </c>
      <c r="C10" s="3">
        <f>F10*H10*1.05</f>
        <v>0</v>
      </c>
      <c r="D10" s="3">
        <f>F10*I10*1.05*1.05</f>
        <v>0</v>
      </c>
      <c r="E10" s="3">
        <f>SUM(B10:D10)</f>
        <v>0</v>
      </c>
      <c r="F10" s="9">
        <v>0</v>
      </c>
      <c r="G10" s="10">
        <v>0</v>
      </c>
      <c r="H10" s="10">
        <v>0</v>
      </c>
      <c r="I10" s="10">
        <v>0</v>
      </c>
    </row>
    <row r="11" spans="1:9">
      <c r="A11" t="s">
        <v>8</v>
      </c>
      <c r="B11" s="3">
        <f>F11*G11</f>
        <v>0</v>
      </c>
      <c r="C11" s="3">
        <f>F11*H11*1.05</f>
        <v>0</v>
      </c>
      <c r="D11" s="3">
        <f>F11*I11*1.05*1.05</f>
        <v>0</v>
      </c>
      <c r="E11" s="3">
        <f>SUM(B11:D11)</f>
        <v>0</v>
      </c>
      <c r="F11" s="9">
        <v>0</v>
      </c>
      <c r="G11" s="10">
        <v>0</v>
      </c>
      <c r="H11" s="10">
        <v>0</v>
      </c>
      <c r="I11" s="10">
        <v>0</v>
      </c>
    </row>
    <row r="12" spans="1:9">
      <c r="A12" t="s">
        <v>9</v>
      </c>
      <c r="B12" s="3">
        <f>SUM(B8:B11)</f>
        <v>0</v>
      </c>
      <c r="C12" s="3">
        <f>SUM(C8:C11)</f>
        <v>0</v>
      </c>
      <c r="D12" s="3">
        <f>SUM(D8:D11)</f>
        <v>0</v>
      </c>
      <c r="E12" s="3">
        <f>SUM(B12:D12)</f>
        <v>0</v>
      </c>
      <c r="F12" s="9">
        <v>0</v>
      </c>
      <c r="G12" s="10">
        <v>0</v>
      </c>
      <c r="H12" s="10">
        <v>0</v>
      </c>
      <c r="I12" s="10">
        <v>0</v>
      </c>
    </row>
    <row r="13" spans="1:9">
      <c r="B13" s="3"/>
      <c r="C13" s="3"/>
      <c r="D13" s="3"/>
      <c r="E13" s="3"/>
      <c r="F13" s="6"/>
      <c r="G13" s="7"/>
      <c r="H13" s="7"/>
      <c r="I13" s="7"/>
    </row>
    <row r="14" spans="1:9">
      <c r="A14" t="s">
        <v>29</v>
      </c>
      <c r="B14" s="3">
        <f t="shared" ref="B14:B20" si="0">F14*G14</f>
        <v>0</v>
      </c>
      <c r="C14" s="3">
        <f t="shared" ref="C14:C20" si="1">F14*H14*1.05</f>
        <v>0</v>
      </c>
      <c r="D14" s="3">
        <f>F14*I14*1.05*1.05*1.05</f>
        <v>0</v>
      </c>
      <c r="E14" s="3">
        <f t="shared" ref="E14:E21" si="2">SUM(B14:D14)</f>
        <v>0</v>
      </c>
      <c r="F14" s="9">
        <v>0</v>
      </c>
      <c r="G14" s="10">
        <v>0</v>
      </c>
      <c r="H14" s="10">
        <v>0</v>
      </c>
      <c r="I14" s="10">
        <v>0</v>
      </c>
    </row>
    <row r="15" spans="1:9">
      <c r="A15" t="s">
        <v>30</v>
      </c>
      <c r="B15" s="3">
        <f t="shared" si="0"/>
        <v>0</v>
      </c>
      <c r="C15" s="3">
        <f t="shared" si="1"/>
        <v>0</v>
      </c>
      <c r="D15" s="3">
        <f t="shared" ref="D15:D20" si="3">F15*I15*1.05*1.05</f>
        <v>0</v>
      </c>
      <c r="E15" s="3">
        <f t="shared" si="2"/>
        <v>0</v>
      </c>
      <c r="F15" s="9">
        <v>0</v>
      </c>
      <c r="G15" s="10">
        <v>0</v>
      </c>
      <c r="H15" s="10">
        <v>0</v>
      </c>
      <c r="I15" s="10">
        <v>0</v>
      </c>
    </row>
    <row r="16" spans="1:9">
      <c r="A16" t="s">
        <v>31</v>
      </c>
      <c r="B16" s="3">
        <f t="shared" si="0"/>
        <v>0</v>
      </c>
      <c r="C16" s="3">
        <f t="shared" si="1"/>
        <v>0</v>
      </c>
      <c r="D16" s="3">
        <f t="shared" si="3"/>
        <v>0</v>
      </c>
      <c r="E16" s="3">
        <f t="shared" si="2"/>
        <v>0</v>
      </c>
      <c r="F16" s="9">
        <v>0</v>
      </c>
      <c r="G16" s="10">
        <v>0</v>
      </c>
      <c r="H16" s="10">
        <v>0</v>
      </c>
      <c r="I16" s="10">
        <v>0</v>
      </c>
    </row>
    <row r="17" spans="1:9">
      <c r="A17" t="s">
        <v>33</v>
      </c>
      <c r="B17" s="3">
        <f t="shared" si="0"/>
        <v>0</v>
      </c>
      <c r="C17" s="3">
        <f t="shared" si="1"/>
        <v>0</v>
      </c>
      <c r="D17" s="3">
        <f t="shared" si="3"/>
        <v>0</v>
      </c>
      <c r="E17" s="3">
        <f t="shared" si="2"/>
        <v>0</v>
      </c>
      <c r="F17" s="9">
        <v>0</v>
      </c>
      <c r="G17" s="10">
        <v>0</v>
      </c>
      <c r="H17" s="10">
        <v>0</v>
      </c>
      <c r="I17" s="10">
        <v>0</v>
      </c>
    </row>
    <row r="18" spans="1:9">
      <c r="A18" t="s">
        <v>34</v>
      </c>
      <c r="B18" s="3">
        <f t="shared" si="0"/>
        <v>0</v>
      </c>
      <c r="C18" s="3">
        <f t="shared" si="1"/>
        <v>0</v>
      </c>
      <c r="D18" s="3">
        <f t="shared" si="3"/>
        <v>0</v>
      </c>
      <c r="E18" s="3">
        <f t="shared" si="2"/>
        <v>0</v>
      </c>
      <c r="F18" s="9">
        <v>0</v>
      </c>
      <c r="G18" s="10">
        <v>0</v>
      </c>
      <c r="H18" s="10">
        <v>0</v>
      </c>
      <c r="I18" s="10">
        <v>0</v>
      </c>
    </row>
    <row r="19" spans="1:9">
      <c r="A19" t="s">
        <v>35</v>
      </c>
      <c r="B19" s="3">
        <f t="shared" si="0"/>
        <v>0</v>
      </c>
      <c r="C19" s="3">
        <f t="shared" si="1"/>
        <v>0</v>
      </c>
      <c r="D19" s="3">
        <f t="shared" si="3"/>
        <v>0</v>
      </c>
      <c r="E19" s="3">
        <f t="shared" si="2"/>
        <v>0</v>
      </c>
      <c r="F19" s="9">
        <v>0</v>
      </c>
      <c r="G19" s="10">
        <v>0</v>
      </c>
      <c r="H19" s="10">
        <v>0</v>
      </c>
      <c r="I19" s="10">
        <v>0</v>
      </c>
    </row>
    <row r="20" spans="1:9">
      <c r="A20" t="s">
        <v>10</v>
      </c>
      <c r="B20" s="3">
        <f t="shared" si="0"/>
        <v>0</v>
      </c>
      <c r="C20" s="3">
        <f t="shared" si="1"/>
        <v>0</v>
      </c>
      <c r="D20" s="3">
        <f t="shared" si="3"/>
        <v>0</v>
      </c>
      <c r="E20" s="3">
        <f t="shared" si="2"/>
        <v>0</v>
      </c>
      <c r="F20" s="9">
        <v>0</v>
      </c>
      <c r="G20" s="10">
        <v>0</v>
      </c>
      <c r="H20" s="10">
        <v>0</v>
      </c>
      <c r="I20" s="10">
        <v>0</v>
      </c>
    </row>
    <row r="21" spans="1:9">
      <c r="A21" t="s">
        <v>11</v>
      </c>
      <c r="B21" s="3">
        <f>SUM(B14:B20)</f>
        <v>0</v>
      </c>
      <c r="C21" s="3">
        <f>SUM(C14:C20)</f>
        <v>0</v>
      </c>
      <c r="D21" s="3">
        <f>SUM(D14:D20)</f>
        <v>0</v>
      </c>
      <c r="E21" s="3">
        <f t="shared" si="2"/>
        <v>0</v>
      </c>
    </row>
    <row r="22" spans="1:9">
      <c r="B22" s="3"/>
      <c r="C22" s="3"/>
      <c r="D22" s="3"/>
      <c r="E22" s="3"/>
    </row>
    <row r="23" spans="1:9">
      <c r="A23" t="s">
        <v>12</v>
      </c>
      <c r="B23" s="3">
        <f>B12+B21</f>
        <v>0</v>
      </c>
      <c r="C23" s="3">
        <f>C12+C21</f>
        <v>0</v>
      </c>
      <c r="D23" s="3">
        <f>D12+D21</f>
        <v>0</v>
      </c>
      <c r="E23" s="3">
        <f>SUM(B23:D23)</f>
        <v>0</v>
      </c>
    </row>
    <row r="24" spans="1:9">
      <c r="B24" s="3"/>
      <c r="C24" s="3"/>
      <c r="D24" s="3"/>
      <c r="E24" s="3"/>
    </row>
    <row r="25" spans="1:9">
      <c r="A25" s="2" t="s">
        <v>13</v>
      </c>
      <c r="B25" s="3"/>
      <c r="C25" s="3"/>
      <c r="D25" s="3"/>
      <c r="E25" s="3"/>
    </row>
    <row r="26" spans="1:9">
      <c r="A26" s="12">
        <v>0.3</v>
      </c>
      <c r="B26" s="3">
        <f>(B12+B14+B15+B16+B20)*$A$26</f>
        <v>0</v>
      </c>
      <c r="C26" s="3">
        <f t="shared" ref="C26:D26" si="4">(C12+C14+C15+C16+C20)*$A$26</f>
        <v>0</v>
      </c>
      <c r="D26" s="3">
        <f t="shared" si="4"/>
        <v>0</v>
      </c>
      <c r="E26" s="3">
        <f>SUM(B26:D26)</f>
        <v>0</v>
      </c>
    </row>
    <row r="27" spans="1:9">
      <c r="A27" s="12">
        <v>0.03</v>
      </c>
      <c r="B27" s="3">
        <f>(B17+B18+B19)*$A$27</f>
        <v>0</v>
      </c>
      <c r="C27" s="3">
        <f t="shared" ref="C27:D27" si="5">(C17+C18+C19)*$A$27</f>
        <v>0</v>
      </c>
      <c r="D27" s="3">
        <f t="shared" si="5"/>
        <v>0</v>
      </c>
      <c r="E27" s="3">
        <f>SUM(B27:D27)</f>
        <v>0</v>
      </c>
    </row>
    <row r="28" spans="1:9">
      <c r="B28" s="3"/>
      <c r="C28" s="3"/>
      <c r="D28" s="3"/>
      <c r="E28" s="3"/>
    </row>
    <row r="29" spans="1:9">
      <c r="A29" t="s">
        <v>14</v>
      </c>
      <c r="B29" s="3">
        <f>B23+B26+B27</f>
        <v>0</v>
      </c>
      <c r="C29" s="3">
        <f t="shared" ref="C29:D29" si="6">C23+C26+C27</f>
        <v>0</v>
      </c>
      <c r="D29" s="3">
        <f t="shared" si="6"/>
        <v>0</v>
      </c>
      <c r="E29" s="3">
        <f>SUM(B29:D29)</f>
        <v>0</v>
      </c>
    </row>
    <row r="30" spans="1:9">
      <c r="B30" s="3"/>
      <c r="C30" s="3"/>
      <c r="D30" s="3"/>
      <c r="E30" s="3"/>
    </row>
    <row r="31" spans="1:9">
      <c r="A31" s="2" t="s">
        <v>15</v>
      </c>
      <c r="B31" s="8">
        <v>0</v>
      </c>
      <c r="C31" s="8">
        <v>0</v>
      </c>
      <c r="D31" s="8">
        <v>0</v>
      </c>
      <c r="E31" s="3">
        <f>SUM(B31:D31)</f>
        <v>0</v>
      </c>
    </row>
    <row r="32" spans="1:9">
      <c r="A32" s="2"/>
      <c r="B32" s="3"/>
      <c r="C32" s="3"/>
      <c r="D32" s="3"/>
      <c r="E32" s="3"/>
    </row>
    <row r="33" spans="1:5">
      <c r="A33" s="2" t="s">
        <v>16</v>
      </c>
      <c r="B33" s="8">
        <f>'Travel '!I19</f>
        <v>0</v>
      </c>
      <c r="C33" s="8">
        <f>'Travel '!I41</f>
        <v>0</v>
      </c>
      <c r="D33" s="8">
        <f>'Travel '!I62</f>
        <v>0</v>
      </c>
      <c r="E33" s="3">
        <f>SUM(B33:D33)</f>
        <v>0</v>
      </c>
    </row>
    <row r="34" spans="1:5">
      <c r="A34" s="2"/>
      <c r="B34" s="3"/>
      <c r="C34" s="3"/>
      <c r="D34" s="3"/>
      <c r="E34" s="3"/>
    </row>
    <row r="35" spans="1:5">
      <c r="A35" s="2" t="s">
        <v>36</v>
      </c>
      <c r="B35" s="8">
        <v>0</v>
      </c>
      <c r="C35" s="8">
        <v>0</v>
      </c>
      <c r="D35" s="8">
        <v>0</v>
      </c>
      <c r="E35" s="3">
        <f>SUM(B35:D35)</f>
        <v>0</v>
      </c>
    </row>
    <row r="36" spans="1:5">
      <c r="B36" s="3"/>
      <c r="C36" s="3"/>
      <c r="D36" s="3"/>
      <c r="E36" s="3"/>
    </row>
    <row r="37" spans="1:5">
      <c r="A37" s="2" t="s">
        <v>17</v>
      </c>
      <c r="B37" s="3"/>
      <c r="C37" s="3"/>
      <c r="D37" s="3"/>
      <c r="E37" s="3"/>
    </row>
    <row r="38" spans="1:5">
      <c r="A38" t="s">
        <v>18</v>
      </c>
      <c r="B38" s="8">
        <v>0</v>
      </c>
      <c r="C38" s="8">
        <v>0</v>
      </c>
      <c r="D38" s="8">
        <v>0</v>
      </c>
      <c r="E38" s="3">
        <f>SUM(B38:D38)</f>
        <v>0</v>
      </c>
    </row>
    <row r="39" spans="1:5">
      <c r="A39" t="s">
        <v>19</v>
      </c>
      <c r="B39" s="8">
        <v>0</v>
      </c>
      <c r="C39" s="8">
        <v>0</v>
      </c>
      <c r="D39" s="8">
        <v>0</v>
      </c>
      <c r="E39" s="3">
        <f>SUM(B39:D39)</f>
        <v>0</v>
      </c>
    </row>
    <row r="40" spans="1:5">
      <c r="A40" t="s">
        <v>69</v>
      </c>
      <c r="B40" s="3">
        <f>1608*(G17+G18+G19)</f>
        <v>0</v>
      </c>
      <c r="C40" s="3">
        <f>1608*(H17+H18+H19)*1.08</f>
        <v>0</v>
      </c>
      <c r="D40" s="3">
        <f>1608*(I17+I18+I19)*1.08*1.08</f>
        <v>0</v>
      </c>
      <c r="E40" s="3">
        <f>SUM(B40:D40)</f>
        <v>0</v>
      </c>
    </row>
    <row r="41" spans="1:5">
      <c r="A41" t="s">
        <v>32</v>
      </c>
      <c r="B41" s="8">
        <v>0</v>
      </c>
      <c r="C41" s="8">
        <v>0</v>
      </c>
      <c r="D41" s="8">
        <v>0</v>
      </c>
      <c r="E41" s="3">
        <f>SUM(B41:D41)</f>
        <v>0</v>
      </c>
    </row>
    <row r="42" spans="1:5">
      <c r="A42" t="s">
        <v>43</v>
      </c>
      <c r="B42" s="8">
        <v>0</v>
      </c>
      <c r="C42" s="8">
        <v>0</v>
      </c>
      <c r="D42" s="8">
        <v>0</v>
      </c>
      <c r="E42" s="3"/>
    </row>
    <row r="43" spans="1:5">
      <c r="A43" t="s">
        <v>42</v>
      </c>
      <c r="B43" s="8">
        <v>0</v>
      </c>
      <c r="C43" s="8">
        <v>0</v>
      </c>
      <c r="D43" s="8">
        <v>0</v>
      </c>
      <c r="E43" s="3"/>
    </row>
    <row r="44" spans="1:5">
      <c r="B44" s="3"/>
      <c r="C44" s="3"/>
      <c r="D44" s="3"/>
      <c r="E44" s="3"/>
    </row>
    <row r="45" spans="1:5">
      <c r="A45" t="s">
        <v>20</v>
      </c>
      <c r="B45" s="3">
        <f>SUM(B38:B43)</f>
        <v>0</v>
      </c>
      <c r="C45" s="3">
        <f>SUM(C38:C43)</f>
        <v>0</v>
      </c>
      <c r="D45" s="3">
        <f>SUM(D38:D43)</f>
        <v>0</v>
      </c>
      <c r="E45" s="3">
        <f>SUM(B45:D45)</f>
        <v>0</v>
      </c>
    </row>
    <row r="46" spans="1:5">
      <c r="B46" s="3"/>
      <c r="C46" s="3"/>
      <c r="D46" s="3"/>
      <c r="E46" s="3"/>
    </row>
    <row r="47" spans="1:5">
      <c r="A47" s="2" t="s">
        <v>21</v>
      </c>
      <c r="B47" s="3">
        <f>B29+B31+B33+B35+B45</f>
        <v>0</v>
      </c>
      <c r="C47" s="3">
        <f>C29+C31+C33+C35+C45</f>
        <v>0</v>
      </c>
      <c r="D47" s="3">
        <f>D29+D31+D33+D35+D45</f>
        <v>0</v>
      </c>
      <c r="E47" s="3">
        <f>SUM(B47:D47)</f>
        <v>0</v>
      </c>
    </row>
    <row r="48" spans="1:5">
      <c r="B48" s="3"/>
      <c r="C48" s="3"/>
      <c r="D48" s="3"/>
      <c r="E48" s="3"/>
    </row>
    <row r="49" spans="1:5">
      <c r="A49" s="2" t="s">
        <v>22</v>
      </c>
      <c r="B49" s="3"/>
      <c r="C49" s="3"/>
      <c r="D49" s="3"/>
    </row>
    <row r="50" spans="1:5">
      <c r="A50" s="11">
        <f>B55</f>
        <v>0.57799999999999996</v>
      </c>
      <c r="B50" s="3">
        <f>(B47-B31-B35-B40-B43)*$A$50</f>
        <v>0</v>
      </c>
      <c r="C50" s="3">
        <f>(C47-C31-C35-C40-C43)*$A$50</f>
        <v>0</v>
      </c>
      <c r="D50" s="3">
        <f>(D47-D31-D35-D40-D43)*$A$50</f>
        <v>0</v>
      </c>
      <c r="E50" s="3">
        <f>SUM(B50:D50)</f>
        <v>0</v>
      </c>
    </row>
    <row r="51" spans="1:5">
      <c r="B51" s="3"/>
      <c r="C51" s="3"/>
      <c r="D51" s="3"/>
      <c r="E51" s="3"/>
    </row>
    <row r="52" spans="1:5">
      <c r="A52" s="2" t="s">
        <v>23</v>
      </c>
      <c r="B52" s="3">
        <f>B47+B50</f>
        <v>0</v>
      </c>
      <c r="C52" s="3">
        <f>C47+C50</f>
        <v>0</v>
      </c>
      <c r="D52" s="3">
        <f>D47+D50</f>
        <v>0</v>
      </c>
      <c r="E52" s="3">
        <f>SUM(B52:D52)</f>
        <v>0</v>
      </c>
    </row>
    <row r="55" spans="1:5">
      <c r="A55" t="s">
        <v>37</v>
      </c>
      <c r="B55" s="11">
        <v>0.57799999999999996</v>
      </c>
    </row>
    <row r="56" spans="1:5">
      <c r="A56" t="s">
        <v>38</v>
      </c>
      <c r="B56" s="11">
        <v>0.62</v>
      </c>
    </row>
    <row r="57" spans="1:5">
      <c r="A57" t="s">
        <v>39</v>
      </c>
      <c r="B57" s="11">
        <v>0.68100000000000005</v>
      </c>
    </row>
    <row r="58" spans="1:5">
      <c r="A58" t="s">
        <v>40</v>
      </c>
      <c r="B58" s="11">
        <v>0.53920000000000001</v>
      </c>
    </row>
    <row r="59" spans="1:5">
      <c r="A59" t="s">
        <v>41</v>
      </c>
      <c r="B59" s="11">
        <v>0.34820000000000001</v>
      </c>
    </row>
  </sheetData>
  <phoneticPr fontId="2" type="noConversion"/>
  <printOptions gridLines="1" gridLinesSet="0"/>
  <pageMargins left="0.75" right="0.75" top="1" bottom="1" header="0.5" footer="0.5"/>
  <pageSetup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7"/>
  <sheetViews>
    <sheetView workbookViewId="0">
      <selection activeCell="H84" sqref="H84"/>
    </sheetView>
  </sheetViews>
  <sheetFormatPr defaultRowHeight="12.75"/>
  <cols>
    <col min="3" max="3" width="18.42578125" customWidth="1"/>
    <col min="4" max="4" width="18.85546875" customWidth="1"/>
    <col min="5" max="5" width="18.28515625" customWidth="1"/>
    <col min="6" max="6" width="17.85546875" customWidth="1"/>
  </cols>
  <sheetData>
    <row r="3" spans="1:9">
      <c r="A3" s="13" t="s">
        <v>44</v>
      </c>
      <c r="B3" s="14"/>
      <c r="C3" s="53" t="s">
        <v>3</v>
      </c>
      <c r="D3" s="14"/>
      <c r="E3" s="14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5" t="s">
        <v>45</v>
      </c>
      <c r="B5" s="16"/>
      <c r="C5" s="17" t="s">
        <v>46</v>
      </c>
      <c r="D5" s="17" t="s">
        <v>47</v>
      </c>
      <c r="E5" s="17" t="s">
        <v>48</v>
      </c>
      <c r="F5" s="17" t="s">
        <v>49</v>
      </c>
      <c r="G5" s="18"/>
      <c r="H5" s="18"/>
      <c r="I5" s="19"/>
    </row>
    <row r="6" spans="1:9">
      <c r="A6" s="20" t="s">
        <v>50</v>
      </c>
      <c r="B6" s="21"/>
      <c r="C6" s="22"/>
      <c r="D6" s="22"/>
      <c r="E6" s="22"/>
      <c r="F6" s="22"/>
      <c r="G6" s="23"/>
      <c r="H6" s="24"/>
      <c r="I6" s="14"/>
    </row>
    <row r="7" spans="1:9">
      <c r="A7" s="25" t="s">
        <v>51</v>
      </c>
      <c r="B7" s="26"/>
      <c r="C7" s="22"/>
      <c r="D7" s="22"/>
      <c r="E7" s="22"/>
      <c r="F7" s="22"/>
      <c r="G7" s="23"/>
      <c r="H7" s="24"/>
      <c r="I7" s="14"/>
    </row>
    <row r="8" spans="1:9">
      <c r="A8" s="25" t="s">
        <v>52</v>
      </c>
      <c r="B8" s="26"/>
      <c r="C8" s="22"/>
      <c r="D8" s="22"/>
      <c r="E8" s="22"/>
      <c r="F8" s="22"/>
      <c r="G8" s="23"/>
      <c r="H8" s="24"/>
      <c r="I8" s="14"/>
    </row>
    <row r="9" spans="1:9">
      <c r="A9" s="25" t="s">
        <v>53</v>
      </c>
      <c r="B9" s="26"/>
      <c r="C9" s="22"/>
      <c r="D9" s="22"/>
      <c r="E9" s="22"/>
      <c r="F9" s="22"/>
      <c r="G9" s="23"/>
      <c r="H9" s="24"/>
      <c r="I9" s="14"/>
    </row>
    <row r="10" spans="1:9">
      <c r="A10" s="27" t="s">
        <v>54</v>
      </c>
      <c r="B10" s="28"/>
      <c r="C10" s="29"/>
      <c r="D10" s="29"/>
      <c r="E10" s="29"/>
      <c r="F10" s="29"/>
      <c r="G10" s="23"/>
      <c r="H10" s="2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23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20"/>
      <c r="B13" s="30" t="s">
        <v>55</v>
      </c>
      <c r="C13" s="30" t="s">
        <v>55</v>
      </c>
      <c r="D13" s="30" t="s">
        <v>56</v>
      </c>
      <c r="E13" s="31"/>
      <c r="F13" s="31"/>
      <c r="G13" s="30" t="s">
        <v>57</v>
      </c>
      <c r="H13" s="30" t="s">
        <v>58</v>
      </c>
      <c r="I13" s="32"/>
    </row>
    <row r="14" spans="1:9">
      <c r="A14" s="33" t="s">
        <v>59</v>
      </c>
      <c r="B14" s="34" t="s">
        <v>60</v>
      </c>
      <c r="C14" s="34" t="s">
        <v>61</v>
      </c>
      <c r="D14" s="34" t="s">
        <v>62</v>
      </c>
      <c r="E14" s="34" t="s">
        <v>63</v>
      </c>
      <c r="F14" s="34" t="s">
        <v>64</v>
      </c>
      <c r="G14" s="34" t="s">
        <v>65</v>
      </c>
      <c r="H14" s="34" t="s">
        <v>66</v>
      </c>
      <c r="I14" s="35" t="s">
        <v>6</v>
      </c>
    </row>
    <row r="15" spans="1:9">
      <c r="A15" s="36" t="str">
        <f>C5</f>
        <v>Trip 1</v>
      </c>
      <c r="B15" s="37"/>
      <c r="C15" s="37"/>
      <c r="D15" s="37"/>
      <c r="E15" s="38">
        <f>B15*D15*C$6</f>
        <v>0</v>
      </c>
      <c r="F15" s="38">
        <f>B15*C15*D15*C$7</f>
        <v>0</v>
      </c>
      <c r="G15" s="38">
        <f>B15*C15*D15*C$8</f>
        <v>0</v>
      </c>
      <c r="H15" s="38">
        <f>B15*C15*C$9*D15+B15*C15*D15*C10</f>
        <v>0</v>
      </c>
      <c r="I15" s="39">
        <f>SUM(E15:H15)</f>
        <v>0</v>
      </c>
    </row>
    <row r="16" spans="1:9">
      <c r="A16" s="40" t="str">
        <f>D5</f>
        <v>Trip 2</v>
      </c>
      <c r="B16" s="41"/>
      <c r="C16" s="41"/>
      <c r="D16" s="41"/>
      <c r="E16" s="42">
        <f>B16*D16*D$6</f>
        <v>0</v>
      </c>
      <c r="F16" s="42">
        <f>B16*C16*D16*D$7</f>
        <v>0</v>
      </c>
      <c r="G16" s="42">
        <f>B16*C16*D16*D$8</f>
        <v>0</v>
      </c>
      <c r="H16" s="42">
        <f>B16*C16*D$9*D16+B16*C16*D16*D10</f>
        <v>0</v>
      </c>
      <c r="I16" s="43">
        <f>SUM(E16:H16)</f>
        <v>0</v>
      </c>
    </row>
    <row r="17" spans="1:9">
      <c r="A17" s="40" t="str">
        <f>E5</f>
        <v>Trip 3</v>
      </c>
      <c r="B17" s="41"/>
      <c r="C17" s="41"/>
      <c r="D17" s="41"/>
      <c r="E17" s="42">
        <f>B17*D17*E$6</f>
        <v>0</v>
      </c>
      <c r="F17" s="42">
        <f>B17*C17*D17*E$7</f>
        <v>0</v>
      </c>
      <c r="G17" s="42">
        <f>B17*C17*D17*E$8</f>
        <v>0</v>
      </c>
      <c r="H17" s="42">
        <f>B17*C17*E$9*D17+B17*C17*D17*E10</f>
        <v>0</v>
      </c>
      <c r="I17" s="43">
        <f>SUM(E17:H17)</f>
        <v>0</v>
      </c>
    </row>
    <row r="18" spans="1:9">
      <c r="A18" s="27" t="str">
        <f>F5</f>
        <v>Trip 4</v>
      </c>
      <c r="B18" s="44"/>
      <c r="C18" s="44"/>
      <c r="D18" s="44"/>
      <c r="E18" s="45">
        <f>B18*D18*F$6</f>
        <v>0</v>
      </c>
      <c r="F18" s="45">
        <f>B18*C18*D18*F$7</f>
        <v>0</v>
      </c>
      <c r="G18" s="45">
        <f>B18*C18*D18*F$8</f>
        <v>0</v>
      </c>
      <c r="H18" s="45">
        <f>B18*C18*F$9*D18+B18*C18*D18*F10</f>
        <v>0</v>
      </c>
      <c r="I18" s="46">
        <f>SUM(E18:H18)</f>
        <v>0</v>
      </c>
    </row>
    <row r="19" spans="1:9">
      <c r="A19" s="27"/>
      <c r="B19" s="47"/>
      <c r="C19" s="47"/>
      <c r="D19" s="47"/>
      <c r="E19" s="47"/>
      <c r="F19" s="47"/>
      <c r="G19" s="47"/>
      <c r="H19" s="48" t="s">
        <v>67</v>
      </c>
      <c r="I19" s="49">
        <f>SUM(I15:I18)</f>
        <v>0</v>
      </c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5.75">
      <c r="A21" s="51" t="s">
        <v>68</v>
      </c>
      <c r="B21" s="52"/>
      <c r="C21" s="52"/>
      <c r="D21" s="52"/>
      <c r="E21" s="52"/>
      <c r="F21" s="52"/>
      <c r="G21" s="52"/>
      <c r="H21" s="52"/>
      <c r="I21" s="50"/>
    </row>
    <row r="22" spans="1:9">
      <c r="A22" s="50"/>
      <c r="B22" s="50"/>
      <c r="C22" s="50"/>
      <c r="D22" s="50"/>
      <c r="E22" s="50"/>
      <c r="F22" s="50"/>
      <c r="G22" s="50"/>
      <c r="H22" s="50"/>
      <c r="I22" s="50"/>
    </row>
    <row r="23" spans="1:9">
      <c r="A23" s="13" t="s">
        <v>44</v>
      </c>
      <c r="B23" s="14"/>
      <c r="C23" s="53" t="s">
        <v>4</v>
      </c>
      <c r="D23" s="14"/>
      <c r="E23" s="14"/>
      <c r="F23" s="14"/>
      <c r="G23" s="14"/>
      <c r="H23" s="14"/>
      <c r="I23" s="14"/>
    </row>
    <row r="24" spans="1:9">
      <c r="A24" s="14"/>
      <c r="B24" s="14"/>
      <c r="C24" s="14"/>
      <c r="D24" s="14"/>
      <c r="E24" s="14"/>
      <c r="F24" s="14"/>
      <c r="G24" s="14"/>
      <c r="H24" s="14"/>
      <c r="I24" s="14"/>
    </row>
    <row r="25" spans="1:9">
      <c r="A25" s="15" t="s">
        <v>45</v>
      </c>
      <c r="B25" s="16"/>
      <c r="C25" s="17" t="s">
        <v>46</v>
      </c>
      <c r="D25" s="17" t="s">
        <v>47</v>
      </c>
      <c r="E25" s="17" t="s">
        <v>48</v>
      </c>
      <c r="F25" s="17" t="s">
        <v>49</v>
      </c>
      <c r="G25" s="18"/>
      <c r="H25" s="18"/>
      <c r="I25" s="19"/>
    </row>
    <row r="26" spans="1:9">
      <c r="A26" s="20" t="s">
        <v>50</v>
      </c>
      <c r="B26" s="21"/>
      <c r="C26" s="22"/>
      <c r="D26" s="22"/>
      <c r="E26" s="22"/>
      <c r="F26" s="22"/>
      <c r="G26" s="23"/>
      <c r="H26" s="24"/>
      <c r="I26" s="14"/>
    </row>
    <row r="27" spans="1:9">
      <c r="A27" s="25" t="s">
        <v>51</v>
      </c>
      <c r="B27" s="26"/>
      <c r="C27" s="22"/>
      <c r="D27" s="22"/>
      <c r="E27" s="22"/>
      <c r="F27" s="22"/>
      <c r="G27" s="23"/>
      <c r="H27" s="24"/>
      <c r="I27" s="14"/>
    </row>
    <row r="28" spans="1:9">
      <c r="A28" s="25" t="s">
        <v>52</v>
      </c>
      <c r="B28" s="26"/>
      <c r="C28" s="22"/>
      <c r="D28" s="22"/>
      <c r="E28" s="22"/>
      <c r="F28" s="22"/>
      <c r="G28" s="23"/>
      <c r="H28" s="24"/>
      <c r="I28" s="14"/>
    </row>
    <row r="29" spans="1:9">
      <c r="A29" s="25" t="s">
        <v>53</v>
      </c>
      <c r="B29" s="26"/>
      <c r="C29" s="22"/>
      <c r="D29" s="22"/>
      <c r="E29" s="22"/>
      <c r="F29" s="22"/>
      <c r="G29" s="23"/>
      <c r="H29" s="24"/>
      <c r="I29" s="14"/>
    </row>
    <row r="30" spans="1:9">
      <c r="A30" s="27" t="s">
        <v>54</v>
      </c>
      <c r="B30" s="28"/>
      <c r="C30" s="29"/>
      <c r="D30" s="29"/>
      <c r="E30" s="29"/>
      <c r="F30" s="29"/>
      <c r="G30" s="23"/>
      <c r="H30" s="24"/>
      <c r="I30" s="14"/>
    </row>
    <row r="31" spans="1:9">
      <c r="A31" s="14"/>
      <c r="B31" s="14"/>
      <c r="C31" s="14"/>
      <c r="D31" s="14"/>
      <c r="E31" s="14"/>
      <c r="F31" s="14"/>
      <c r="G31" s="14"/>
      <c r="H31" s="14"/>
      <c r="I31" s="23"/>
    </row>
    <row r="32" spans="1:9">
      <c r="A32" s="14"/>
      <c r="B32" s="14"/>
      <c r="C32" s="14"/>
      <c r="D32" s="14"/>
      <c r="E32" s="14"/>
      <c r="F32" s="14"/>
      <c r="G32" s="14"/>
      <c r="H32" s="14"/>
      <c r="I32" s="23"/>
    </row>
    <row r="33" spans="1:9">
      <c r="A33" s="14"/>
      <c r="B33" s="14"/>
      <c r="C33" s="14"/>
      <c r="D33" s="14"/>
      <c r="E33" s="14"/>
      <c r="F33" s="14"/>
      <c r="G33" s="14"/>
      <c r="H33" s="14"/>
      <c r="I33" s="23"/>
    </row>
    <row r="34" spans="1:9">
      <c r="A34" s="14"/>
      <c r="B34" s="14"/>
      <c r="C34" s="14"/>
      <c r="D34" s="14"/>
      <c r="E34" s="14"/>
      <c r="F34" s="14"/>
      <c r="G34" s="14"/>
      <c r="H34" s="14"/>
      <c r="I34" s="14"/>
    </row>
    <row r="35" spans="1:9">
      <c r="A35" s="20"/>
      <c r="B35" s="30" t="s">
        <v>55</v>
      </c>
      <c r="C35" s="30" t="s">
        <v>55</v>
      </c>
      <c r="D35" s="30" t="s">
        <v>56</v>
      </c>
      <c r="E35" s="31"/>
      <c r="F35" s="31"/>
      <c r="G35" s="30" t="s">
        <v>57</v>
      </c>
      <c r="H35" s="30" t="s">
        <v>58</v>
      </c>
      <c r="I35" s="32"/>
    </row>
    <row r="36" spans="1:9">
      <c r="A36" s="33" t="s">
        <v>59</v>
      </c>
      <c r="B36" s="34" t="s">
        <v>60</v>
      </c>
      <c r="C36" s="34" t="s">
        <v>61</v>
      </c>
      <c r="D36" s="34" t="s">
        <v>62</v>
      </c>
      <c r="E36" s="34" t="s">
        <v>63</v>
      </c>
      <c r="F36" s="34" t="s">
        <v>64</v>
      </c>
      <c r="G36" s="34" t="s">
        <v>65</v>
      </c>
      <c r="H36" s="34" t="s">
        <v>66</v>
      </c>
      <c r="I36" s="35" t="s">
        <v>6</v>
      </c>
    </row>
    <row r="37" spans="1:9">
      <c r="A37" s="36" t="str">
        <f>C25</f>
        <v>Trip 1</v>
      </c>
      <c r="B37" s="37"/>
      <c r="C37" s="37"/>
      <c r="D37" s="37"/>
      <c r="E37" s="38">
        <f>B37*D37*C$26</f>
        <v>0</v>
      </c>
      <c r="F37" s="38">
        <f>B37*C37*D37*C$27</f>
        <v>0</v>
      </c>
      <c r="G37" s="38">
        <f>B37*C37*D37*C$28</f>
        <v>0</v>
      </c>
      <c r="H37" s="38">
        <f>B37*C37*C$29*D37+B37*C37*D37*C30</f>
        <v>0</v>
      </c>
      <c r="I37" s="39">
        <f>SUM(E37:H37)</f>
        <v>0</v>
      </c>
    </row>
    <row r="38" spans="1:9">
      <c r="A38" s="40" t="str">
        <f>D25</f>
        <v>Trip 2</v>
      </c>
      <c r="B38" s="41"/>
      <c r="C38" s="41"/>
      <c r="D38" s="41"/>
      <c r="E38" s="42">
        <f>B38*D38*D$26</f>
        <v>0</v>
      </c>
      <c r="F38" s="42">
        <f>B38*C38*D38*D$27</f>
        <v>0</v>
      </c>
      <c r="G38" s="42">
        <f>B38*C38*D38*D$28</f>
        <v>0</v>
      </c>
      <c r="H38" s="42">
        <f>B38*C38*D$29*D38+B38*C38*D38*D30</f>
        <v>0</v>
      </c>
      <c r="I38" s="43">
        <f>SUM(E38:H38)</f>
        <v>0</v>
      </c>
    </row>
    <row r="39" spans="1:9">
      <c r="A39" s="40" t="str">
        <f>E25</f>
        <v>Trip 3</v>
      </c>
      <c r="B39" s="41"/>
      <c r="C39" s="41"/>
      <c r="D39" s="41"/>
      <c r="E39" s="42">
        <f>B39*D39*E$26</f>
        <v>0</v>
      </c>
      <c r="F39" s="42">
        <f>B39*C39*D39*E$27</f>
        <v>0</v>
      </c>
      <c r="G39" s="42">
        <f>B39*C39*D39*E$28</f>
        <v>0</v>
      </c>
      <c r="H39" s="42">
        <f>B39*C39*E$29*D39+B39*C39*D39*E30</f>
        <v>0</v>
      </c>
      <c r="I39" s="43">
        <f>SUM(E39:H39)</f>
        <v>0</v>
      </c>
    </row>
    <row r="40" spans="1:9">
      <c r="A40" s="27" t="str">
        <f>F25</f>
        <v>Trip 4</v>
      </c>
      <c r="B40" s="44"/>
      <c r="C40" s="44"/>
      <c r="D40" s="44"/>
      <c r="E40" s="45">
        <f>B40*D40*F$26</f>
        <v>0</v>
      </c>
      <c r="F40" s="45">
        <f>B40*C40*D40*F$27</f>
        <v>0</v>
      </c>
      <c r="G40" s="45">
        <f>B40*C40*D40*F$28</f>
        <v>0</v>
      </c>
      <c r="H40" s="45">
        <f>B40*C40*F$29*D40+B40*C40*D40*F30</f>
        <v>0</v>
      </c>
      <c r="I40" s="46">
        <f>SUM(E40:H40)</f>
        <v>0</v>
      </c>
    </row>
    <row r="41" spans="1:9">
      <c r="A41" s="27"/>
      <c r="B41" s="47"/>
      <c r="C41" s="47"/>
      <c r="D41" s="47"/>
      <c r="E41" s="47"/>
      <c r="F41" s="47"/>
      <c r="G41" s="47"/>
      <c r="H41" s="48" t="s">
        <v>67</v>
      </c>
      <c r="I41" s="49">
        <f>SUM(I37:I40)</f>
        <v>0</v>
      </c>
    </row>
    <row r="42" spans="1:9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5.75">
      <c r="A43" s="51" t="s">
        <v>68</v>
      </c>
      <c r="B43" s="52"/>
      <c r="C43" s="52"/>
      <c r="D43" s="52"/>
      <c r="E43" s="52"/>
      <c r="F43" s="52"/>
      <c r="G43" s="52"/>
      <c r="H43" s="52"/>
      <c r="I43" s="50"/>
    </row>
    <row r="44" spans="1:9">
      <c r="A44" s="13" t="s">
        <v>44</v>
      </c>
      <c r="B44" s="14"/>
      <c r="C44" s="53" t="s">
        <v>5</v>
      </c>
      <c r="D44" s="14"/>
      <c r="E44" s="14"/>
      <c r="F44" s="14"/>
      <c r="G44" s="14"/>
      <c r="H44" s="14"/>
      <c r="I44" s="14"/>
    </row>
    <row r="45" spans="1:9">
      <c r="A45" s="14"/>
      <c r="B45" s="14"/>
      <c r="C45" s="14"/>
      <c r="D45" s="14"/>
      <c r="E45" s="14"/>
      <c r="F45" s="14"/>
      <c r="G45" s="14"/>
      <c r="H45" s="14"/>
      <c r="I45" s="14"/>
    </row>
    <row r="46" spans="1:9">
      <c r="A46" s="15" t="s">
        <v>45</v>
      </c>
      <c r="B46" s="16"/>
      <c r="C46" s="17" t="s">
        <v>46</v>
      </c>
      <c r="D46" s="17" t="s">
        <v>47</v>
      </c>
      <c r="E46" s="17" t="s">
        <v>48</v>
      </c>
      <c r="F46" s="17" t="s">
        <v>49</v>
      </c>
      <c r="G46" s="18"/>
      <c r="H46" s="18"/>
      <c r="I46" s="19"/>
    </row>
    <row r="47" spans="1:9">
      <c r="A47" s="20" t="s">
        <v>50</v>
      </c>
      <c r="B47" s="21"/>
      <c r="C47" s="22"/>
      <c r="D47" s="22"/>
      <c r="E47" s="22"/>
      <c r="F47" s="22"/>
      <c r="G47" s="23"/>
      <c r="H47" s="24"/>
      <c r="I47" s="14"/>
    </row>
    <row r="48" spans="1:9">
      <c r="A48" s="25" t="s">
        <v>51</v>
      </c>
      <c r="B48" s="26"/>
      <c r="C48" s="22"/>
      <c r="D48" s="22"/>
      <c r="E48" s="22"/>
      <c r="F48" s="22"/>
      <c r="G48" s="23"/>
      <c r="H48" s="24"/>
      <c r="I48" s="14"/>
    </row>
    <row r="49" spans="1:11">
      <c r="A49" s="25" t="s">
        <v>52</v>
      </c>
      <c r="B49" s="26"/>
      <c r="C49" s="22"/>
      <c r="D49" s="22"/>
      <c r="E49" s="22"/>
      <c r="F49" s="22"/>
      <c r="G49" s="23"/>
      <c r="H49" s="24"/>
      <c r="I49" s="14"/>
    </row>
    <row r="50" spans="1:11">
      <c r="A50" s="25" t="s">
        <v>53</v>
      </c>
      <c r="B50" s="26"/>
      <c r="C50" s="22"/>
      <c r="D50" s="22"/>
      <c r="E50" s="22"/>
      <c r="F50" s="22"/>
      <c r="G50" s="23"/>
      <c r="H50" s="24"/>
      <c r="I50" s="14"/>
    </row>
    <row r="51" spans="1:11">
      <c r="A51" s="27" t="s">
        <v>54</v>
      </c>
      <c r="B51" s="28"/>
      <c r="C51" s="29"/>
      <c r="D51" s="29"/>
      <c r="E51" s="29"/>
      <c r="F51" s="29"/>
      <c r="G51" s="23"/>
      <c r="H51" s="24"/>
      <c r="I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23"/>
    </row>
    <row r="53" spans="1:11">
      <c r="A53" s="14"/>
      <c r="B53" s="14"/>
      <c r="C53" s="14"/>
      <c r="D53" s="14"/>
      <c r="E53" s="14"/>
      <c r="F53" s="14"/>
      <c r="G53" s="14"/>
      <c r="H53" s="14"/>
      <c r="I53" s="23"/>
    </row>
    <row r="54" spans="1:11">
      <c r="A54" s="14"/>
      <c r="B54" s="14"/>
      <c r="C54" s="14"/>
      <c r="D54" s="14"/>
      <c r="E54" s="14"/>
      <c r="F54" s="14"/>
      <c r="G54" s="14"/>
      <c r="H54" s="14"/>
      <c r="I54" s="23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</row>
    <row r="56" spans="1:11">
      <c r="A56" s="20"/>
      <c r="B56" s="30" t="s">
        <v>55</v>
      </c>
      <c r="C56" s="30" t="s">
        <v>55</v>
      </c>
      <c r="D56" s="30" t="s">
        <v>56</v>
      </c>
      <c r="E56" s="31"/>
      <c r="F56" s="31"/>
      <c r="G56" s="30" t="s">
        <v>57</v>
      </c>
      <c r="H56" s="30" t="s">
        <v>58</v>
      </c>
      <c r="I56" s="32"/>
    </row>
    <row r="57" spans="1:11">
      <c r="A57" s="33" t="s">
        <v>59</v>
      </c>
      <c r="B57" s="34" t="s">
        <v>60</v>
      </c>
      <c r="C57" s="34" t="s">
        <v>61</v>
      </c>
      <c r="D57" s="34" t="s">
        <v>62</v>
      </c>
      <c r="E57" s="34" t="s">
        <v>63</v>
      </c>
      <c r="F57" s="34" t="s">
        <v>64</v>
      </c>
      <c r="G57" s="34" t="s">
        <v>65</v>
      </c>
      <c r="H57" s="34" t="s">
        <v>66</v>
      </c>
      <c r="I57" s="35" t="s">
        <v>6</v>
      </c>
    </row>
    <row r="58" spans="1:11">
      <c r="A58" s="36" t="str">
        <f>C46</f>
        <v>Trip 1</v>
      </c>
      <c r="B58" s="37"/>
      <c r="C58" s="37"/>
      <c r="D58" s="37"/>
      <c r="E58" s="38">
        <f>B58*D58*C$47</f>
        <v>0</v>
      </c>
      <c r="F58" s="38">
        <f>B58*C58*D58*C$48</f>
        <v>0</v>
      </c>
      <c r="G58" s="38">
        <f>B58*C58*D58*C$49</f>
        <v>0</v>
      </c>
      <c r="H58" s="38">
        <f>B58*C58*C$50*D58+B58*C58*D58*C51</f>
        <v>0</v>
      </c>
      <c r="I58" s="39">
        <f>SUM(E58:H58)</f>
        <v>0</v>
      </c>
    </row>
    <row r="59" spans="1:11">
      <c r="A59" s="40" t="str">
        <f>D46</f>
        <v>Trip 2</v>
      </c>
      <c r="B59" s="41"/>
      <c r="C59" s="41"/>
      <c r="D59" s="41"/>
      <c r="E59" s="42">
        <f>B59*D59*D$47</f>
        <v>0</v>
      </c>
      <c r="F59" s="42">
        <f>B59*C59*D59*D$48</f>
        <v>0</v>
      </c>
      <c r="G59" s="42">
        <f>B59*C59*D59*D$49</f>
        <v>0</v>
      </c>
      <c r="H59" s="42">
        <f>B59*C59*D$50*D59+B59*C59*D59*D51</f>
        <v>0</v>
      </c>
      <c r="I59" s="43">
        <f>SUM(E59:H59)</f>
        <v>0</v>
      </c>
    </row>
    <row r="60" spans="1:11">
      <c r="A60" s="40" t="str">
        <f>E46</f>
        <v>Trip 3</v>
      </c>
      <c r="B60" s="41"/>
      <c r="C60" s="41"/>
      <c r="D60" s="41"/>
      <c r="E60" s="42">
        <f>B60*D60*E$47</f>
        <v>0</v>
      </c>
      <c r="F60" s="42">
        <f>B60*C60*D60*E$48</f>
        <v>0</v>
      </c>
      <c r="G60" s="42">
        <f>B60*C60*D60*E$49</f>
        <v>0</v>
      </c>
      <c r="H60" s="42">
        <f>B60*C60*E$50*D60+B60*C60*D60*E51</f>
        <v>0</v>
      </c>
      <c r="I60" s="43">
        <f>SUM(E60:H60)</f>
        <v>0</v>
      </c>
    </row>
    <row r="61" spans="1:11">
      <c r="A61" s="27" t="str">
        <f>F46</f>
        <v>Trip 4</v>
      </c>
      <c r="B61" s="44"/>
      <c r="C61" s="44"/>
      <c r="D61" s="44"/>
      <c r="E61" s="45">
        <f>B61*D61*F$47</f>
        <v>0</v>
      </c>
      <c r="F61" s="45">
        <f>B61*C61*D61*F$48</f>
        <v>0</v>
      </c>
      <c r="G61" s="45">
        <f>B61*C61*D61*F$49</f>
        <v>0</v>
      </c>
      <c r="H61" s="45">
        <f>B61*C61*F$50*D61+B61*C61*D61*F51</f>
        <v>0</v>
      </c>
      <c r="I61" s="46">
        <f>SUM(E61:H61)</f>
        <v>0</v>
      </c>
    </row>
    <row r="62" spans="1:11">
      <c r="A62" s="27"/>
      <c r="B62" s="47"/>
      <c r="C62" s="47"/>
      <c r="D62" s="47"/>
      <c r="E62" s="47"/>
      <c r="F62" s="47"/>
      <c r="G62" s="47"/>
      <c r="H62" s="48" t="s">
        <v>67</v>
      </c>
      <c r="I62" s="49">
        <f>SUM(I58:I61)</f>
        <v>0</v>
      </c>
    </row>
    <row r="64" spans="1:11" ht="15.75">
      <c r="A64" s="56"/>
      <c r="B64" s="57"/>
      <c r="C64" s="57"/>
      <c r="D64" s="57"/>
      <c r="E64" s="57"/>
      <c r="F64" s="57"/>
      <c r="G64" s="57"/>
      <c r="H64" s="57"/>
      <c r="I64" s="58"/>
      <c r="J64" s="59"/>
      <c r="K64" s="59"/>
    </row>
    <row r="65" spans="1:11">
      <c r="A65" s="60"/>
      <c r="B65" s="23"/>
      <c r="C65" s="61"/>
      <c r="D65" s="23"/>
      <c r="E65" s="23"/>
      <c r="F65" s="23"/>
      <c r="G65" s="23"/>
      <c r="H65" s="23"/>
      <c r="I65" s="23"/>
      <c r="J65" s="59"/>
      <c r="K65" s="59"/>
    </row>
    <row r="66" spans="1:11">
      <c r="A66" s="60"/>
      <c r="B66" s="23"/>
      <c r="C66" s="61"/>
      <c r="D66" s="23"/>
      <c r="E66" s="23"/>
      <c r="F66" s="23"/>
      <c r="G66" s="23"/>
      <c r="H66" s="23"/>
      <c r="I66" s="23"/>
      <c r="J66" s="59"/>
      <c r="K66" s="59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59"/>
      <c r="K67" s="59"/>
    </row>
    <row r="68" spans="1:11">
      <c r="A68" s="18"/>
      <c r="B68" s="18"/>
      <c r="C68" s="62"/>
      <c r="D68" s="62"/>
      <c r="E68" s="62"/>
      <c r="F68" s="62"/>
      <c r="G68" s="18"/>
      <c r="H68" s="18"/>
      <c r="I68" s="18"/>
      <c r="J68" s="59"/>
      <c r="K68" s="59"/>
    </row>
    <row r="69" spans="1:11">
      <c r="A69" s="23"/>
      <c r="B69" s="26"/>
      <c r="C69" s="42"/>
      <c r="D69" s="42"/>
      <c r="E69" s="42"/>
      <c r="F69" s="42"/>
      <c r="G69" s="23"/>
      <c r="H69" s="24"/>
      <c r="I69" s="23"/>
      <c r="J69" s="59"/>
      <c r="K69" s="59"/>
    </row>
    <row r="70" spans="1:11">
      <c r="A70" s="23"/>
      <c r="B70" s="26"/>
      <c r="C70" s="42"/>
      <c r="D70" s="42"/>
      <c r="E70" s="42"/>
      <c r="F70" s="42"/>
      <c r="G70" s="23"/>
      <c r="H70" s="24"/>
      <c r="I70" s="23"/>
      <c r="J70" s="59"/>
      <c r="K70" s="59"/>
    </row>
    <row r="71" spans="1:11">
      <c r="A71" s="23"/>
      <c r="B71" s="26"/>
      <c r="C71" s="42"/>
      <c r="D71" s="42"/>
      <c r="E71" s="42"/>
      <c r="F71" s="42"/>
      <c r="G71" s="23"/>
      <c r="H71" s="24"/>
      <c r="I71" s="23"/>
      <c r="J71" s="59"/>
      <c r="K71" s="59"/>
    </row>
    <row r="72" spans="1:11">
      <c r="A72" s="23"/>
      <c r="B72" s="26"/>
      <c r="C72" s="42"/>
      <c r="D72" s="42"/>
      <c r="E72" s="42"/>
      <c r="F72" s="42"/>
      <c r="G72" s="23"/>
      <c r="H72" s="24"/>
      <c r="I72" s="23"/>
      <c r="J72" s="59"/>
      <c r="K72" s="59"/>
    </row>
    <row r="73" spans="1:11">
      <c r="A73" s="23"/>
      <c r="B73" s="26"/>
      <c r="C73" s="42"/>
      <c r="D73" s="42"/>
      <c r="E73" s="42"/>
      <c r="F73" s="42"/>
      <c r="G73" s="23"/>
      <c r="H73" s="24"/>
      <c r="I73" s="23"/>
      <c r="J73" s="59"/>
      <c r="K73" s="59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59"/>
      <c r="K74" s="59"/>
    </row>
    <row r="75" spans="1:11">
      <c r="A75" s="23"/>
      <c r="B75" s="23"/>
      <c r="C75" s="23"/>
      <c r="D75" s="23"/>
      <c r="E75" s="23"/>
      <c r="F75" s="23"/>
      <c r="G75" s="23"/>
      <c r="H75" s="23"/>
      <c r="I75" s="23"/>
      <c r="J75" s="59"/>
      <c r="K75" s="59"/>
    </row>
    <row r="76" spans="1:11">
      <c r="A76" s="23"/>
      <c r="B76" s="63"/>
      <c r="C76" s="63"/>
      <c r="D76" s="63"/>
      <c r="E76" s="23"/>
      <c r="F76" s="23"/>
      <c r="G76" s="63"/>
      <c r="H76" s="63"/>
      <c r="I76" s="23"/>
      <c r="J76" s="59"/>
      <c r="K76" s="59"/>
    </row>
    <row r="77" spans="1:11">
      <c r="A77" s="60"/>
      <c r="B77" s="63"/>
      <c r="C77" s="63"/>
      <c r="D77" s="63"/>
      <c r="E77" s="63"/>
      <c r="F77" s="63"/>
      <c r="G77" s="63"/>
      <c r="H77" s="63"/>
      <c r="I77" s="63"/>
      <c r="J77" s="59"/>
      <c r="K77" s="59"/>
    </row>
    <row r="78" spans="1:11">
      <c r="A78" s="61"/>
      <c r="B78" s="41"/>
      <c r="C78" s="41"/>
      <c r="D78" s="41"/>
      <c r="E78" s="42"/>
      <c r="F78" s="42"/>
      <c r="G78" s="42"/>
      <c r="H78" s="42"/>
      <c r="I78" s="42"/>
      <c r="J78" s="59"/>
      <c r="K78" s="59"/>
    </row>
    <row r="79" spans="1:11">
      <c r="A79" s="61"/>
      <c r="B79" s="41"/>
      <c r="C79" s="41"/>
      <c r="D79" s="41"/>
      <c r="E79" s="42"/>
      <c r="F79" s="42"/>
      <c r="G79" s="42"/>
      <c r="H79" s="42"/>
      <c r="I79" s="42"/>
      <c r="J79" s="59"/>
      <c r="K79" s="59"/>
    </row>
    <row r="80" spans="1:11">
      <c r="A80" s="61"/>
      <c r="B80" s="41"/>
      <c r="C80" s="41"/>
      <c r="D80" s="41"/>
      <c r="E80" s="42"/>
      <c r="F80" s="42"/>
      <c r="G80" s="42"/>
      <c r="H80" s="42"/>
      <c r="I80" s="42"/>
      <c r="J80" s="59"/>
      <c r="K80" s="59"/>
    </row>
    <row r="81" spans="1:11">
      <c r="A81" s="23"/>
      <c r="B81" s="41"/>
      <c r="C81" s="41"/>
      <c r="D81" s="41"/>
      <c r="E81" s="42"/>
      <c r="F81" s="42"/>
      <c r="G81" s="42"/>
      <c r="H81" s="42"/>
      <c r="I81" s="42"/>
      <c r="J81" s="59"/>
      <c r="K81" s="59"/>
    </row>
    <row r="82" spans="1:11">
      <c r="A82" s="23"/>
      <c r="B82" s="23"/>
      <c r="C82" s="23"/>
      <c r="D82" s="23"/>
      <c r="E82" s="23"/>
      <c r="F82" s="23"/>
      <c r="G82" s="23"/>
      <c r="H82" s="54"/>
      <c r="I82" s="55"/>
      <c r="J82" s="59"/>
      <c r="K82" s="59"/>
    </row>
    <row r="83" spans="1:11">
      <c r="A83" s="23"/>
      <c r="B83" s="23"/>
      <c r="C83" s="23"/>
      <c r="D83" s="23"/>
      <c r="E83" s="23"/>
      <c r="F83" s="23"/>
      <c r="G83" s="23"/>
      <c r="H83" s="54"/>
      <c r="I83" s="55"/>
      <c r="J83" s="59"/>
      <c r="K83" s="59"/>
    </row>
    <row r="84" spans="1:11" ht="15.75">
      <c r="A84" s="56"/>
      <c r="B84" s="57"/>
      <c r="C84" s="57"/>
      <c r="D84" s="57"/>
      <c r="E84" s="57"/>
      <c r="F84" s="57"/>
      <c r="G84" s="57"/>
      <c r="H84" s="57"/>
      <c r="I84" s="58"/>
      <c r="J84" s="59"/>
      <c r="K84" s="59"/>
    </row>
    <row r="85" spans="1:1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>
      <c r="A86" s="60"/>
      <c r="B86" s="23"/>
      <c r="C86" s="61"/>
      <c r="D86" s="23"/>
      <c r="E86" s="23"/>
      <c r="F86" s="23"/>
      <c r="G86" s="23"/>
      <c r="H86" s="23"/>
      <c r="I86" s="23"/>
      <c r="J86" s="59"/>
      <c r="K86" s="59"/>
    </row>
    <row r="87" spans="1:11">
      <c r="A87" s="23"/>
      <c r="B87" s="23"/>
      <c r="C87" s="23"/>
      <c r="D87" s="23"/>
      <c r="E87" s="23"/>
      <c r="F87" s="23"/>
      <c r="G87" s="23"/>
      <c r="H87" s="23"/>
      <c r="I87" s="23"/>
      <c r="J87" s="59"/>
      <c r="K87" s="59"/>
    </row>
    <row r="88" spans="1:11">
      <c r="A88" s="18"/>
      <c r="B88" s="18"/>
      <c r="C88" s="62"/>
      <c r="D88" s="62"/>
      <c r="E88" s="62"/>
      <c r="F88" s="62"/>
      <c r="G88" s="18"/>
      <c r="H88" s="18"/>
      <c r="I88" s="18"/>
      <c r="J88" s="59"/>
      <c r="K88" s="59"/>
    </row>
    <row r="89" spans="1:11">
      <c r="A89" s="23"/>
      <c r="B89" s="26"/>
      <c r="C89" s="42"/>
      <c r="D89" s="42"/>
      <c r="E89" s="42"/>
      <c r="F89" s="42"/>
      <c r="G89" s="23"/>
      <c r="H89" s="24"/>
      <c r="I89" s="23"/>
      <c r="J89" s="59"/>
      <c r="K89" s="59"/>
    </row>
    <row r="90" spans="1:11">
      <c r="A90" s="23"/>
      <c r="B90" s="26"/>
      <c r="C90" s="42"/>
      <c r="D90" s="42"/>
      <c r="E90" s="42"/>
      <c r="F90" s="42"/>
      <c r="G90" s="23"/>
      <c r="H90" s="24"/>
      <c r="I90" s="23"/>
      <c r="J90" s="59"/>
      <c r="K90" s="59"/>
    </row>
    <row r="91" spans="1:11">
      <c r="A91" s="23"/>
      <c r="B91" s="26"/>
      <c r="C91" s="42"/>
      <c r="D91" s="42"/>
      <c r="E91" s="42"/>
      <c r="F91" s="42"/>
      <c r="G91" s="23"/>
      <c r="H91" s="24"/>
      <c r="I91" s="23"/>
      <c r="J91" s="59"/>
      <c r="K91" s="59"/>
    </row>
    <row r="92" spans="1:11">
      <c r="A92" s="23"/>
      <c r="B92" s="26"/>
      <c r="C92" s="42"/>
      <c r="D92" s="42"/>
      <c r="E92" s="42"/>
      <c r="F92" s="42"/>
      <c r="G92" s="23"/>
      <c r="H92" s="24"/>
      <c r="I92" s="23"/>
      <c r="J92" s="59"/>
      <c r="K92" s="59"/>
    </row>
    <row r="93" spans="1:11">
      <c r="A93" s="23"/>
      <c r="B93" s="26"/>
      <c r="C93" s="42"/>
      <c r="D93" s="42"/>
      <c r="E93" s="42"/>
      <c r="F93" s="42"/>
      <c r="G93" s="23"/>
      <c r="H93" s="24"/>
      <c r="I93" s="23"/>
      <c r="J93" s="59"/>
      <c r="K93" s="59"/>
    </row>
    <row r="94" spans="1:11">
      <c r="A94" s="23"/>
      <c r="B94" s="23"/>
      <c r="C94" s="23"/>
      <c r="D94" s="23"/>
      <c r="E94" s="23"/>
      <c r="F94" s="23"/>
      <c r="G94" s="23"/>
      <c r="H94" s="23"/>
      <c r="I94" s="23"/>
      <c r="J94" s="59"/>
      <c r="K94" s="59"/>
    </row>
    <row r="95" spans="1:11">
      <c r="A95" s="23"/>
      <c r="B95" s="23"/>
      <c r="C95" s="23"/>
      <c r="D95" s="23"/>
      <c r="E95" s="23"/>
      <c r="F95" s="23"/>
      <c r="G95" s="23"/>
      <c r="H95" s="23"/>
      <c r="I95" s="23"/>
      <c r="J95" s="59"/>
      <c r="K95" s="59"/>
    </row>
    <row r="96" spans="1:11">
      <c r="A96" s="23"/>
      <c r="B96" s="63"/>
      <c r="C96" s="63"/>
      <c r="D96" s="63"/>
      <c r="E96" s="23"/>
      <c r="F96" s="23"/>
      <c r="G96" s="63"/>
      <c r="H96" s="63"/>
      <c r="I96" s="23"/>
      <c r="J96" s="59"/>
      <c r="K96" s="59"/>
    </row>
    <row r="97" spans="1:11">
      <c r="A97" s="60"/>
      <c r="B97" s="63"/>
      <c r="C97" s="63"/>
      <c r="D97" s="63"/>
      <c r="E97" s="63"/>
      <c r="F97" s="63"/>
      <c r="G97" s="63"/>
      <c r="H97" s="63"/>
      <c r="I97" s="63"/>
      <c r="J97" s="59"/>
      <c r="K97" s="59"/>
    </row>
    <row r="98" spans="1:11">
      <c r="A98" s="61"/>
      <c r="B98" s="41"/>
      <c r="C98" s="41"/>
      <c r="D98" s="41"/>
      <c r="E98" s="42"/>
      <c r="F98" s="42"/>
      <c r="G98" s="42"/>
      <c r="H98" s="42"/>
      <c r="I98" s="42"/>
      <c r="J98" s="59"/>
      <c r="K98" s="59"/>
    </row>
    <row r="99" spans="1:11">
      <c r="A99" s="61"/>
      <c r="B99" s="41"/>
      <c r="C99" s="41"/>
      <c r="D99" s="41"/>
      <c r="E99" s="42"/>
      <c r="F99" s="42"/>
      <c r="G99" s="42"/>
      <c r="H99" s="42"/>
      <c r="I99" s="42"/>
      <c r="J99" s="59"/>
      <c r="K99" s="59"/>
    </row>
    <row r="100" spans="1:11">
      <c r="A100" s="61"/>
      <c r="B100" s="41"/>
      <c r="C100" s="41"/>
      <c r="D100" s="41"/>
      <c r="E100" s="42"/>
      <c r="F100" s="42"/>
      <c r="G100" s="42"/>
      <c r="H100" s="42"/>
      <c r="I100" s="42"/>
      <c r="J100" s="59"/>
      <c r="K100" s="59"/>
    </row>
    <row r="101" spans="1:11">
      <c r="A101" s="23"/>
      <c r="B101" s="41"/>
      <c r="C101" s="41"/>
      <c r="D101" s="41"/>
      <c r="E101" s="42"/>
      <c r="F101" s="42"/>
      <c r="G101" s="42"/>
      <c r="H101" s="42"/>
      <c r="I101" s="42"/>
      <c r="J101" s="59"/>
      <c r="K101" s="59"/>
    </row>
    <row r="102" spans="1:11">
      <c r="A102" s="23"/>
      <c r="B102" s="23"/>
      <c r="C102" s="23"/>
      <c r="D102" s="23"/>
      <c r="E102" s="23"/>
      <c r="F102" s="23"/>
      <c r="G102" s="23"/>
      <c r="H102" s="54"/>
      <c r="I102" s="55"/>
      <c r="J102" s="59"/>
      <c r="K102" s="59"/>
    </row>
    <row r="103" spans="1:1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 - NSF04</vt:lpstr>
      <vt:lpstr>Travel </vt:lpstr>
      <vt:lpstr>'Budget Worksheet - NSF04'!Print_Area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 , SHARON K</dc:creator>
  <cp:lastModifiedBy>David J. Selman</cp:lastModifiedBy>
  <cp:lastPrinted>2015-11-12T16:22:55Z</cp:lastPrinted>
  <dcterms:created xsi:type="dcterms:W3CDTF">1999-08-04T15:00:40Z</dcterms:created>
  <dcterms:modified xsi:type="dcterms:W3CDTF">2016-02-08T14:34:44Z</dcterms:modified>
</cp:coreProperties>
</file>